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LOBAL\Weingut Foerthof GmbH\1 General\"/>
    </mc:Choice>
  </mc:AlternateContent>
  <xr:revisionPtr revIDLastSave="0" documentId="8_{18A162CF-5891-41B3-A148-9FE0A99C1FC1}" xr6:coauthVersionLast="47" xr6:coauthVersionMax="47" xr10:uidLastSave="{00000000-0000-0000-0000-000000000000}"/>
  <bookViews>
    <workbookView xWindow="-120" yWindow="-120" windowWidth="29040" windowHeight="15840" firstSheet="2" activeTab="2" xr2:uid="{2704D2CD-B070-4223-B361-27F03910506A}"/>
  </bookViews>
  <sheets>
    <sheet name="Sheet for us" sheetId="1" r:id="rId1"/>
    <sheet name="Sheet for customer" sheetId="2" r:id="rId2"/>
    <sheet name="Sheet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3" l="1"/>
  <c r="E30" i="3"/>
  <c r="E29" i="3"/>
  <c r="E28" i="3"/>
  <c r="E27" i="3"/>
  <c r="E26" i="3"/>
  <c r="E25" i="3"/>
  <c r="E24" i="3"/>
  <c r="E23" i="3"/>
  <c r="E31" i="2"/>
  <c r="E32" i="2" s="1"/>
  <c r="E34" i="2" s="1"/>
  <c r="E36" i="2" s="1"/>
  <c r="E39" i="2" s="1"/>
  <c r="E30" i="2"/>
  <c r="E29" i="2"/>
  <c r="E28" i="2"/>
  <c r="E27" i="2"/>
  <c r="E26" i="2"/>
  <c r="E25" i="2"/>
  <c r="E24" i="2"/>
  <c r="E23" i="2"/>
  <c r="E39" i="1"/>
  <c r="E36" i="1"/>
  <c r="E34" i="1"/>
  <c r="E32" i="1"/>
  <c r="E24" i="1"/>
  <c r="E25" i="1"/>
  <c r="E26" i="1"/>
  <c r="E27" i="1"/>
  <c r="E28" i="1"/>
  <c r="E29" i="1"/>
  <c r="E30" i="1"/>
  <c r="E31" i="1"/>
  <c r="E23" i="1"/>
  <c r="E32" i="3" l="1"/>
  <c r="E35" i="3" l="1"/>
  <c r="E34" i="3"/>
</calcChain>
</file>

<file path=xl/sharedStrings.xml><?xml version="1.0" encoding="utf-8"?>
<sst xmlns="http://schemas.openxmlformats.org/spreadsheetml/2006/main" count="180" uniqueCount="99">
  <si>
    <t>ORDER FORM</t>
  </si>
  <si>
    <t>Weingut Der Förthof</t>
  </si>
  <si>
    <t>DATE</t>
  </si>
  <si>
    <t>Förthofstraße 7</t>
  </si>
  <si>
    <t>3500, Krems an der Donau</t>
  </si>
  <si>
    <t>SALES ORDER NO.</t>
  </si>
  <si>
    <t>(+43) 02732 83000</t>
  </si>
  <si>
    <t>A01</t>
  </si>
  <si>
    <t>weingut@derfoerthof.at</t>
  </si>
  <si>
    <t>BILL TO</t>
  </si>
  <si>
    <t>SHIP TO</t>
  </si>
  <si>
    <t>ATTN: Name / Dept</t>
  </si>
  <si>
    <t>Company Name</t>
  </si>
  <si>
    <t>9999  Strasse</t>
  </si>
  <si>
    <t>123 Main Street</t>
  </si>
  <si>
    <t>Hamilton, OH 44416</t>
  </si>
  <si>
    <t>(+43) 999 9999</t>
  </si>
  <si>
    <t>(321) 456-7890</t>
  </si>
  <si>
    <t>Email@Address.at</t>
  </si>
  <si>
    <t xml:space="preserve">P.O NO. </t>
  </si>
  <si>
    <t>SALES PERSON</t>
  </si>
  <si>
    <t>SHIP VIA</t>
  </si>
  <si>
    <t>SHIPPING DATE</t>
  </si>
  <si>
    <t>SHIPPING METHOD</t>
  </si>
  <si>
    <t>SHIPPING TERMS</t>
  </si>
  <si>
    <t>PAYMENT</t>
  </si>
  <si>
    <t>DELIVERY DATE</t>
  </si>
  <si>
    <t>ITEM NO.</t>
  </si>
  <si>
    <t>DESCRIPTION</t>
  </si>
  <si>
    <t>QTY</t>
  </si>
  <si>
    <t>UNIT PRICE</t>
  </si>
  <si>
    <t>TOTAL</t>
  </si>
  <si>
    <t>WeinSpiration</t>
  </si>
  <si>
    <t>Walchun 2021</t>
  </si>
  <si>
    <t>NusSpiration</t>
  </si>
  <si>
    <t>Nusslikör 0,2 L.</t>
  </si>
  <si>
    <t>GinSpiration</t>
  </si>
  <si>
    <t>Förthof GIN 0,2 L.</t>
  </si>
  <si>
    <t>Wachau²</t>
  </si>
  <si>
    <t>Marillen-Marmelade + Marillenschnaps 0,2 L.</t>
  </si>
  <si>
    <t>WeinDuo</t>
  </si>
  <si>
    <t>Walchun 2021 WACHAU D.A.C. + STEIN Riesling 2021 Kremstal D.A.C.</t>
  </si>
  <si>
    <t>Happy GIN-Mas</t>
  </si>
  <si>
    <t>Förthof GIN 0,2 L. + Thomas Henry TONIC + Gin-schokolade + elegantes GIN-Glas</t>
  </si>
  <si>
    <t>MAGNUM</t>
  </si>
  <si>
    <t>STEIN Grüner Veltliner 2021 Kremstal D.A.C.</t>
  </si>
  <si>
    <t>SweetBox</t>
  </si>
  <si>
    <t>Steiner Kögl Riesling Beerenauslese + Schokolade</t>
  </si>
  <si>
    <t>Wachau³</t>
  </si>
  <si>
    <t>Walchun 2021 WACHAU D.A.C. + Marillen-Marmelade + Marillenschnaps</t>
  </si>
  <si>
    <t>Remarks / Instructions:</t>
  </si>
  <si>
    <t>SUBTOTAL</t>
  </si>
  <si>
    <t>DISCOUNT</t>
  </si>
  <si>
    <t>SUBTOTAL LESS DISCOUNT</t>
  </si>
  <si>
    <t xml:space="preserve"> TAX RATE</t>
  </si>
  <si>
    <t>TOTAL+TAX</t>
  </si>
  <si>
    <t>SHIPPING/HANDLING</t>
  </si>
  <si>
    <t>OTHER</t>
  </si>
  <si>
    <t>THANK YOU</t>
  </si>
  <si>
    <t>For questions concerning this order, please contact</t>
  </si>
  <si>
    <t>Guillermo Pivetta, (+43) 02732 83000, guillermo.pivetta@derfoerthof.at</t>
  </si>
  <si>
    <t>www.derfoerthof.com</t>
  </si>
  <si>
    <t>Street</t>
  </si>
  <si>
    <t>City, ZIP code</t>
  </si>
  <si>
    <t>Telephone</t>
  </si>
  <si>
    <t>Bestellformular</t>
  </si>
  <si>
    <t>Weingut Förthof GmbH</t>
  </si>
  <si>
    <t>Datum</t>
  </si>
  <si>
    <t>Rechnungsanschrift</t>
  </si>
  <si>
    <t>Lieferanschrift</t>
  </si>
  <si>
    <t>Name</t>
  </si>
  <si>
    <t>Namen</t>
  </si>
  <si>
    <t>Firma</t>
  </si>
  <si>
    <t>Straße</t>
  </si>
  <si>
    <t>Ort</t>
  </si>
  <si>
    <t>Tel</t>
  </si>
  <si>
    <t>email</t>
  </si>
  <si>
    <t>Bestellname</t>
  </si>
  <si>
    <t>Beschreibung</t>
  </si>
  <si>
    <t>Menge</t>
  </si>
  <si>
    <t>Preis/Einheit</t>
  </si>
  <si>
    <t>Gesamt</t>
  </si>
  <si>
    <t xml:space="preserve">2021 WALCHUN Grüner Veltliner Wachau DAC                          </t>
  </si>
  <si>
    <t>Nusslikör 0,2 L</t>
  </si>
  <si>
    <t>Förthof GIN 0,2 L</t>
  </si>
  <si>
    <t>Marillen-Marmelade  Marillenschnaps 0,2 L</t>
  </si>
  <si>
    <t>Wein²</t>
  </si>
  <si>
    <t>2021 WALCHUN Grüner Veltliner Wachau DAC                            2021 STEIN Riesling  Kremstal DAC</t>
  </si>
  <si>
    <t>Gin³</t>
  </si>
  <si>
    <t>Förthof GIN 0,2L       Thomas Henry TONIC     GINSchokolade             GIN-Glas</t>
  </si>
  <si>
    <t>Magnum</t>
  </si>
  <si>
    <t>STEIN Grüner Veltliner 2021 Kremstal DAC</t>
  </si>
  <si>
    <t>Steiner Kögl Riesling Beerenauslese   Schokolade</t>
  </si>
  <si>
    <t>2021 WALCHUN Grüner Veltliner Wachau DAC                           Marillenmarmelade  Marillenschnaps 0,2L</t>
  </si>
  <si>
    <t>Summe</t>
  </si>
  <si>
    <t>Umsatzsteuer</t>
  </si>
  <si>
    <t>DANKE</t>
  </si>
  <si>
    <t>Gesamtsumme (inkl. USt)</t>
  </si>
  <si>
    <t>Für Fragen und Bemerkungen kontaktieren Sie bitte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</si>
</sst>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D9D9D9"/>
      <name val="Century Gothic"/>
      <family val="1"/>
    </font>
    <font>
      <sz val="12"/>
      <color rgb="FF000000"/>
      <name val="Century Gothic"/>
      <family val="1"/>
    </font>
    <font>
      <sz val="20"/>
      <color rgb="FF44546A"/>
      <name val="Century Gothic"/>
      <family val="1"/>
    </font>
    <font>
      <sz val="10"/>
      <color rgb="FF305496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Arial"/>
    </font>
    <font>
      <b/>
      <sz val="9"/>
      <color rgb="FF44546A"/>
      <name val="Century Gothic"/>
      <family val="1"/>
    </font>
    <font>
      <sz val="10"/>
      <color rgb="FF000000"/>
      <name val="Century Gothic"/>
      <family val="1"/>
    </font>
    <font>
      <sz val="9"/>
      <color rgb="FF203764"/>
      <name val="Century Gothic"/>
      <family val="1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name val="Century Gothic"/>
      <family val="1"/>
    </font>
    <font>
      <b/>
      <sz val="9"/>
      <color rgb="FF203764"/>
      <name val="Century Gothic"/>
      <family val="1"/>
    </font>
    <font>
      <sz val="10"/>
      <name val="Century Gothic"/>
      <family val="1"/>
    </font>
    <font>
      <sz val="9"/>
      <color rgb="FF595959"/>
      <name val="Century Gothic"/>
      <family val="1"/>
    </font>
    <font>
      <b/>
      <sz val="9"/>
      <color rgb="FF333F4F"/>
      <name val="Century Gothic"/>
      <family val="1"/>
    </font>
    <font>
      <b/>
      <sz val="8"/>
      <color rgb="FF000000"/>
      <name val="Century Gothic"/>
      <family val="1"/>
    </font>
    <font>
      <i/>
      <sz val="8"/>
      <color rgb="FF000000"/>
      <name val="Century Gothic"/>
      <family val="1"/>
    </font>
    <font>
      <i/>
      <sz val="9"/>
      <color rgb="FF333F4F"/>
      <name val="Century Gothic"/>
      <family val="1"/>
    </font>
    <font>
      <sz val="20"/>
      <color rgb="FF333F4F"/>
      <name val="Century Gothic"/>
      <family val="1"/>
    </font>
    <font>
      <sz val="10"/>
      <name val="Arial"/>
      <family val="2"/>
    </font>
    <font>
      <b/>
      <sz val="10"/>
      <name val="Century Gothic"/>
      <family val="1"/>
    </font>
    <font>
      <sz val="10"/>
      <color rgb="FF333F4F"/>
      <name val="Century Gothic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hair">
        <color rgb="FFBFBFBF"/>
      </left>
      <right style="hair">
        <color rgb="FFBFBFBF"/>
      </right>
      <top style="thin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/>
    <xf numFmtId="0" fontId="10" fillId="0" borderId="1" xfId="0" applyFont="1" applyBorder="1"/>
    <xf numFmtId="0" fontId="9" fillId="0" borderId="0" xfId="0" applyFont="1"/>
    <xf numFmtId="0" fontId="12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/>
    </xf>
    <xf numFmtId="0" fontId="16" fillId="0" borderId="2" xfId="0" applyFont="1" applyBorder="1"/>
    <xf numFmtId="0" fontId="15" fillId="0" borderId="2" xfId="0" applyFont="1" applyBorder="1"/>
    <xf numFmtId="0" fontId="17" fillId="0" borderId="0" xfId="0" applyFont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0" fontId="25" fillId="0" borderId="0" xfId="2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 indent="1"/>
    </xf>
    <xf numFmtId="164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wrapText="1" indent="1"/>
    </xf>
    <xf numFmtId="164" fontId="9" fillId="0" borderId="7" xfId="0" applyNumberFormat="1" applyFont="1" applyBorder="1" applyAlignment="1">
      <alignment horizontal="right" vertical="center" indent="1"/>
    </xf>
    <xf numFmtId="164" fontId="23" fillId="2" borderId="7" xfId="0" applyNumberFormat="1" applyFont="1" applyFill="1" applyBorder="1" applyAlignment="1">
      <alignment horizontal="right" vertical="center" indent="5"/>
    </xf>
    <xf numFmtId="9" fontId="9" fillId="0" borderId="7" xfId="1" applyFont="1" applyBorder="1" applyAlignment="1">
      <alignment horizontal="right" vertical="center" indent="1"/>
    </xf>
    <xf numFmtId="0" fontId="27" fillId="0" borderId="0" xfId="0" applyFont="1" applyAlignment="1">
      <alignment vertical="center"/>
    </xf>
    <xf numFmtId="0" fontId="25" fillId="0" borderId="0" xfId="2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1501774</xdr:colOff>
      <xdr:row>1</xdr:row>
      <xdr:rowOff>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82E06ED6-5142-D084-3038-0261CEE6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1568449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1501774</xdr:colOff>
      <xdr:row>1</xdr:row>
      <xdr:rowOff>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29DF46D-9492-49B0-B6F2-021FF632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1568449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3174</xdr:colOff>
      <xdr:row>1</xdr:row>
      <xdr:rowOff>9525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E817D39F-AAA4-4582-83D6-78CB04A4A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"/>
          <a:ext cx="1574799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ail@Address.at" TargetMode="External"/><Relationship Id="rId2" Type="http://schemas.openxmlformats.org/officeDocument/2006/relationships/hyperlink" Target="mailto:weingut@derfoerthof.at" TargetMode="External"/><Relationship Id="rId1" Type="http://schemas.openxmlformats.org/officeDocument/2006/relationships/hyperlink" Target="http://www.derfoerthof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mail@Address.at" TargetMode="External"/><Relationship Id="rId2" Type="http://schemas.openxmlformats.org/officeDocument/2006/relationships/hyperlink" Target="mailto:weingut@derfoerthof.at" TargetMode="External"/><Relationship Id="rId1" Type="http://schemas.openxmlformats.org/officeDocument/2006/relationships/hyperlink" Target="http://www.derfoerthof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mail@Address.at" TargetMode="External"/><Relationship Id="rId2" Type="http://schemas.openxmlformats.org/officeDocument/2006/relationships/hyperlink" Target="mailto:weingut@derfoerthof.at" TargetMode="External"/><Relationship Id="rId1" Type="http://schemas.openxmlformats.org/officeDocument/2006/relationships/hyperlink" Target="http://www.derfoerthof.com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53-DAD1-4D45-8E35-54D537991256}">
  <dimension ref="A1:E44"/>
  <sheetViews>
    <sheetView topLeftCell="A7" workbookViewId="0">
      <selection activeCell="A38" sqref="A38"/>
    </sheetView>
  </sheetViews>
  <sheetFormatPr defaultRowHeight="14.45"/>
  <cols>
    <col min="1" max="1" width="22.5703125" customWidth="1"/>
    <col min="2" max="2" width="26.140625" customWidth="1"/>
    <col min="3" max="3" width="7.42578125" customWidth="1"/>
    <col min="4" max="4" width="20.140625" customWidth="1"/>
    <col min="5" max="5" width="18.85546875" customWidth="1"/>
  </cols>
  <sheetData>
    <row r="1" spans="1:5" ht="90.6" customHeight="1">
      <c r="A1" s="1"/>
      <c r="B1" s="2"/>
      <c r="C1" s="2"/>
      <c r="D1" s="48" t="s">
        <v>0</v>
      </c>
      <c r="E1" s="48"/>
    </row>
    <row r="2" spans="1:5" ht="15.95">
      <c r="A2" s="45" t="s">
        <v>1</v>
      </c>
      <c r="B2" s="3"/>
      <c r="C2" s="4"/>
      <c r="D2" s="5"/>
      <c r="E2" s="6" t="s">
        <v>2</v>
      </c>
    </row>
    <row r="3" spans="1:5">
      <c r="A3" s="7" t="s">
        <v>3</v>
      </c>
      <c r="B3" s="3"/>
      <c r="C3" s="4"/>
      <c r="D3" s="5"/>
      <c r="E3" s="33">
        <v>44830</v>
      </c>
    </row>
    <row r="4" spans="1:5">
      <c r="A4" s="7" t="s">
        <v>4</v>
      </c>
      <c r="B4" s="3"/>
      <c r="C4" s="4"/>
      <c r="D4" s="5"/>
      <c r="E4" s="6" t="s">
        <v>5</v>
      </c>
    </row>
    <row r="5" spans="1:5">
      <c r="A5" s="7" t="s">
        <v>6</v>
      </c>
      <c r="B5" s="3"/>
      <c r="C5" s="4"/>
      <c r="D5" s="5"/>
      <c r="E5" s="8" t="s">
        <v>7</v>
      </c>
    </row>
    <row r="6" spans="1:5">
      <c r="A6" s="34" t="s">
        <v>8</v>
      </c>
      <c r="B6" s="3"/>
      <c r="C6" s="4"/>
      <c r="D6" s="5"/>
      <c r="E6" s="6"/>
    </row>
    <row r="7" spans="1:5">
      <c r="A7" s="7"/>
      <c r="B7" s="3"/>
      <c r="C7" s="4"/>
      <c r="D7" s="5"/>
      <c r="E7" s="8"/>
    </row>
    <row r="8" spans="1:5">
      <c r="A8" s="4"/>
      <c r="B8" s="4"/>
      <c r="C8" s="4"/>
      <c r="D8" s="4"/>
      <c r="E8" s="4"/>
    </row>
    <row r="9" spans="1:5">
      <c r="A9" s="9" t="s">
        <v>9</v>
      </c>
      <c r="B9" s="10"/>
      <c r="C9" s="11"/>
      <c r="D9" s="9" t="s">
        <v>10</v>
      </c>
      <c r="E9" s="12"/>
    </row>
    <row r="10" spans="1:5">
      <c r="A10" s="7" t="s">
        <v>11</v>
      </c>
      <c r="B10" s="13"/>
      <c r="C10" s="14"/>
      <c r="D10" s="15" t="s">
        <v>11</v>
      </c>
      <c r="E10" s="16"/>
    </row>
    <row r="11" spans="1:5">
      <c r="A11" s="7" t="s">
        <v>12</v>
      </c>
      <c r="B11" s="13"/>
      <c r="C11" s="14"/>
      <c r="D11" s="7" t="s">
        <v>12</v>
      </c>
      <c r="E11" s="13"/>
    </row>
    <row r="12" spans="1:5">
      <c r="A12" s="7" t="s">
        <v>13</v>
      </c>
      <c r="B12" s="13"/>
      <c r="C12" s="14"/>
      <c r="D12" s="7" t="s">
        <v>14</v>
      </c>
      <c r="E12" s="13"/>
    </row>
    <row r="13" spans="1:5">
      <c r="A13" s="7" t="s">
        <v>4</v>
      </c>
      <c r="B13" s="13"/>
      <c r="C13" s="14"/>
      <c r="D13" s="7" t="s">
        <v>15</v>
      </c>
      <c r="E13" s="13"/>
    </row>
    <row r="14" spans="1:5">
      <c r="A14" s="7" t="s">
        <v>16</v>
      </c>
      <c r="B14" s="13"/>
      <c r="C14" s="14"/>
      <c r="D14" s="7" t="s">
        <v>17</v>
      </c>
      <c r="E14" s="13"/>
    </row>
    <row r="15" spans="1:5">
      <c r="A15" s="34" t="s">
        <v>18</v>
      </c>
      <c r="B15" s="13"/>
      <c r="C15" s="49"/>
      <c r="D15" s="49"/>
      <c r="E15" s="49"/>
    </row>
    <row r="16" spans="1:5">
      <c r="A16" s="4"/>
      <c r="B16" s="4"/>
      <c r="C16" s="4"/>
      <c r="D16" s="4"/>
      <c r="E16" s="4"/>
    </row>
    <row r="17" spans="1:5">
      <c r="A17" s="17" t="s">
        <v>19</v>
      </c>
      <c r="B17" s="17" t="s">
        <v>20</v>
      </c>
      <c r="C17" s="18"/>
      <c r="D17" s="17" t="s">
        <v>21</v>
      </c>
      <c r="E17" s="17" t="s">
        <v>22</v>
      </c>
    </row>
    <row r="18" spans="1:5">
      <c r="A18" s="19"/>
      <c r="B18" s="19"/>
      <c r="C18" s="20"/>
      <c r="D18" s="19"/>
      <c r="E18" s="19"/>
    </row>
    <row r="19" spans="1:5">
      <c r="A19" s="17" t="s">
        <v>23</v>
      </c>
      <c r="B19" s="17" t="s">
        <v>24</v>
      </c>
      <c r="C19" s="18"/>
      <c r="D19" s="17" t="s">
        <v>25</v>
      </c>
      <c r="E19" s="17" t="s">
        <v>26</v>
      </c>
    </row>
    <row r="20" spans="1:5">
      <c r="A20" s="19"/>
      <c r="B20" s="19"/>
      <c r="C20" s="20"/>
      <c r="D20" s="19"/>
      <c r="E20" s="19"/>
    </row>
    <row r="21" spans="1:5">
      <c r="A21" s="4"/>
      <c r="B21" s="4"/>
      <c r="C21" s="4"/>
      <c r="D21" s="4"/>
      <c r="E21" s="4"/>
    </row>
    <row r="22" spans="1:5">
      <c r="A22" s="6" t="s">
        <v>27</v>
      </c>
      <c r="B22" s="6" t="s">
        <v>28</v>
      </c>
      <c r="C22" s="6" t="s">
        <v>29</v>
      </c>
      <c r="D22" s="6" t="s">
        <v>30</v>
      </c>
      <c r="E22" s="6" t="s">
        <v>31</v>
      </c>
    </row>
    <row r="23" spans="1:5">
      <c r="A23" s="39" t="s">
        <v>32</v>
      </c>
      <c r="B23" s="21" t="s">
        <v>33</v>
      </c>
      <c r="C23" s="22"/>
      <c r="D23" s="35">
        <v>9.5</v>
      </c>
      <c r="E23" s="36">
        <f>D23*C23</f>
        <v>0</v>
      </c>
    </row>
    <row r="24" spans="1:5">
      <c r="A24" s="40" t="s">
        <v>34</v>
      </c>
      <c r="B24" s="23" t="s">
        <v>35</v>
      </c>
      <c r="C24" s="24"/>
      <c r="D24" s="37">
        <v>9.5</v>
      </c>
      <c r="E24" s="36">
        <f t="shared" ref="E24:E31" si="0">D24*C24</f>
        <v>0</v>
      </c>
    </row>
    <row r="25" spans="1:5">
      <c r="A25" s="40" t="s">
        <v>36</v>
      </c>
      <c r="B25" s="23" t="s">
        <v>37</v>
      </c>
      <c r="C25" s="24"/>
      <c r="D25" s="37">
        <v>12.5</v>
      </c>
      <c r="E25" s="36">
        <f t="shared" si="0"/>
        <v>0</v>
      </c>
    </row>
    <row r="26" spans="1:5" ht="30.95" customHeight="1">
      <c r="A26" s="40" t="s">
        <v>38</v>
      </c>
      <c r="B26" s="38" t="s">
        <v>39</v>
      </c>
      <c r="C26" s="24"/>
      <c r="D26" s="37">
        <v>19.5</v>
      </c>
      <c r="E26" s="36">
        <f t="shared" si="0"/>
        <v>0</v>
      </c>
    </row>
    <row r="27" spans="1:5" ht="39" customHeight="1">
      <c r="A27" s="40" t="s">
        <v>40</v>
      </c>
      <c r="B27" s="41" t="s">
        <v>41</v>
      </c>
      <c r="C27" s="24"/>
      <c r="D27" s="37">
        <v>19.5</v>
      </c>
      <c r="E27" s="36">
        <f t="shared" si="0"/>
        <v>0</v>
      </c>
    </row>
    <row r="28" spans="1:5" ht="56.45" customHeight="1">
      <c r="A28" s="40" t="s">
        <v>42</v>
      </c>
      <c r="B28" s="41" t="s">
        <v>43</v>
      </c>
      <c r="C28" s="24"/>
      <c r="D28" s="37">
        <v>19.5</v>
      </c>
      <c r="E28" s="36">
        <f t="shared" si="0"/>
        <v>0</v>
      </c>
    </row>
    <row r="29" spans="1:5" ht="29.1" customHeight="1">
      <c r="A29" s="40" t="s">
        <v>44</v>
      </c>
      <c r="B29" s="41" t="s">
        <v>45</v>
      </c>
      <c r="C29" s="24"/>
      <c r="D29" s="37">
        <v>25</v>
      </c>
      <c r="E29" s="36">
        <f t="shared" si="0"/>
        <v>0</v>
      </c>
    </row>
    <row r="30" spans="1:5" ht="36.950000000000003" customHeight="1">
      <c r="A30" s="40" t="s">
        <v>46</v>
      </c>
      <c r="B30" s="41" t="s">
        <v>47</v>
      </c>
      <c r="C30" s="24"/>
      <c r="D30" s="37">
        <v>29.5</v>
      </c>
      <c r="E30" s="36">
        <f t="shared" si="0"/>
        <v>0</v>
      </c>
    </row>
    <row r="31" spans="1:5" ht="48.95" customHeight="1">
      <c r="A31" s="40" t="s">
        <v>48</v>
      </c>
      <c r="B31" s="41" t="s">
        <v>49</v>
      </c>
      <c r="C31" s="24"/>
      <c r="D31" s="37">
        <v>29.5</v>
      </c>
      <c r="E31" s="36">
        <f t="shared" si="0"/>
        <v>0</v>
      </c>
    </row>
    <row r="32" spans="1:5">
      <c r="A32" s="25" t="s">
        <v>50</v>
      </c>
      <c r="B32" s="26"/>
      <c r="C32" s="5"/>
      <c r="D32" s="27" t="s">
        <v>51</v>
      </c>
      <c r="E32" s="42">
        <f>E31+E30+E29+E28+E27+E26+E25+E24+E23</f>
        <v>0</v>
      </c>
    </row>
    <row r="33" spans="1:5">
      <c r="A33" s="50"/>
      <c r="B33" s="50"/>
      <c r="C33" s="28"/>
      <c r="D33" s="27" t="s">
        <v>52</v>
      </c>
      <c r="E33" s="42"/>
    </row>
    <row r="34" spans="1:5">
      <c r="A34" s="50"/>
      <c r="B34" s="50"/>
      <c r="C34" s="5"/>
      <c r="D34" s="27" t="s">
        <v>53</v>
      </c>
      <c r="E34" s="42">
        <f>E32-E33</f>
        <v>0</v>
      </c>
    </row>
    <row r="35" spans="1:5">
      <c r="A35" s="50"/>
      <c r="B35" s="50"/>
      <c r="C35" s="5"/>
      <c r="D35" s="27" t="s">
        <v>54</v>
      </c>
      <c r="E35" s="44">
        <v>0.2</v>
      </c>
    </row>
    <row r="36" spans="1:5">
      <c r="A36" s="50"/>
      <c r="B36" s="50"/>
      <c r="C36" s="5"/>
      <c r="D36" s="27" t="s">
        <v>55</v>
      </c>
      <c r="E36" s="42">
        <f>E34*1.2</f>
        <v>0</v>
      </c>
    </row>
    <row r="37" spans="1:5">
      <c r="A37" s="50"/>
      <c r="B37" s="50"/>
      <c r="C37" s="5"/>
      <c r="D37" s="27" t="s">
        <v>56</v>
      </c>
      <c r="E37" s="42"/>
    </row>
    <row r="38" spans="1:5">
      <c r="A38" s="29"/>
      <c r="B38" s="30"/>
      <c r="C38" s="5"/>
      <c r="D38" s="27" t="s">
        <v>57</v>
      </c>
      <c r="E38" s="42"/>
    </row>
    <row r="39" spans="1:5" ht="25.5">
      <c r="A39" s="51" t="s">
        <v>58</v>
      </c>
      <c r="B39" s="51"/>
      <c r="C39" s="31"/>
      <c r="D39" s="27" t="s">
        <v>31</v>
      </c>
      <c r="E39" s="43">
        <f>E36+E38+E37</f>
        <v>0</v>
      </c>
    </row>
    <row r="40" spans="1:5">
      <c r="A40" s="31"/>
      <c r="B40" s="32"/>
      <c r="C40" s="31"/>
      <c r="D40" s="31"/>
      <c r="E40" s="31"/>
    </row>
    <row r="41" spans="1:5">
      <c r="A41" s="52" t="s">
        <v>59</v>
      </c>
      <c r="B41" s="52"/>
      <c r="C41" s="52"/>
      <c r="D41" s="52"/>
      <c r="E41" s="52"/>
    </row>
    <row r="42" spans="1:5">
      <c r="A42" s="47" t="s">
        <v>60</v>
      </c>
      <c r="B42" s="47"/>
      <c r="C42" s="47"/>
      <c r="D42" s="47"/>
      <c r="E42" s="47"/>
    </row>
    <row r="43" spans="1:5">
      <c r="A43" s="46" t="s">
        <v>61</v>
      </c>
      <c r="B43" s="47"/>
      <c r="C43" s="47"/>
      <c r="D43" s="47"/>
      <c r="E43" s="47"/>
    </row>
    <row r="44" spans="1:5">
      <c r="A44" s="31"/>
      <c r="B44" s="32"/>
      <c r="C44" s="31"/>
      <c r="D44" s="31"/>
      <c r="E44" s="31"/>
    </row>
  </sheetData>
  <mergeCells count="7">
    <mergeCell ref="A43:E43"/>
    <mergeCell ref="D1:E1"/>
    <mergeCell ref="C15:E15"/>
    <mergeCell ref="A33:B37"/>
    <mergeCell ref="A39:B39"/>
    <mergeCell ref="A41:E41"/>
    <mergeCell ref="A42:E42"/>
  </mergeCells>
  <hyperlinks>
    <hyperlink ref="A43" r:id="rId1" xr:uid="{D52AD309-952A-4732-A670-F98C0A75ADF8}"/>
    <hyperlink ref="A6" r:id="rId2" xr:uid="{38E7A409-55BB-43F4-AD21-9EB387A7480C}"/>
    <hyperlink ref="A15" r:id="rId3" xr:uid="{4339BA68-DED4-4228-83D0-BC07BADE8B2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27DB-F7B9-4177-825A-AE9B594E44D2}">
  <dimension ref="A1:E43"/>
  <sheetViews>
    <sheetView topLeftCell="A11" workbookViewId="0">
      <selection activeCell="A23" sqref="A23:B31"/>
    </sheetView>
  </sheetViews>
  <sheetFormatPr defaultRowHeight="14.45"/>
  <cols>
    <col min="1" max="1" width="22.5703125" customWidth="1"/>
    <col min="2" max="2" width="26.140625" customWidth="1"/>
    <col min="3" max="3" width="7.42578125" customWidth="1"/>
    <col min="4" max="4" width="20.140625" customWidth="1"/>
    <col min="5" max="5" width="18.85546875" customWidth="1"/>
  </cols>
  <sheetData>
    <row r="1" spans="1:5" ht="90" customHeight="1">
      <c r="A1" s="1"/>
      <c r="B1" s="2"/>
      <c r="C1" s="2"/>
      <c r="D1" s="48" t="s">
        <v>0</v>
      </c>
      <c r="E1" s="48"/>
    </row>
    <row r="2" spans="1:5" ht="15.95">
      <c r="A2" s="45" t="s">
        <v>1</v>
      </c>
      <c r="B2" s="3"/>
      <c r="C2" s="4"/>
      <c r="D2" s="5"/>
      <c r="E2" s="6" t="s">
        <v>2</v>
      </c>
    </row>
    <row r="3" spans="1:5">
      <c r="A3" s="7" t="s">
        <v>3</v>
      </c>
      <c r="B3" s="3"/>
      <c r="C3" s="4"/>
      <c r="D3" s="5"/>
      <c r="E3" s="33">
        <v>44830</v>
      </c>
    </row>
    <row r="4" spans="1:5">
      <c r="A4" s="7" t="s">
        <v>4</v>
      </c>
      <c r="B4" s="3"/>
      <c r="C4" s="4"/>
      <c r="D4" s="5"/>
      <c r="E4" s="6"/>
    </row>
    <row r="5" spans="1:5">
      <c r="A5" s="7" t="s">
        <v>6</v>
      </c>
      <c r="B5" s="3"/>
      <c r="C5" s="4"/>
      <c r="D5" s="5"/>
      <c r="E5" s="8"/>
    </row>
    <row r="6" spans="1:5">
      <c r="A6" s="34" t="s">
        <v>8</v>
      </c>
      <c r="B6" s="3"/>
      <c r="C6" s="4"/>
      <c r="D6" s="5"/>
      <c r="E6" s="6"/>
    </row>
    <row r="7" spans="1:5">
      <c r="A7" s="7"/>
      <c r="B7" s="3"/>
      <c r="C7" s="4"/>
      <c r="D7" s="5"/>
      <c r="E7" s="8"/>
    </row>
    <row r="8" spans="1:5">
      <c r="A8" s="4"/>
      <c r="B8" s="4"/>
      <c r="C8" s="4"/>
      <c r="D8" s="4"/>
      <c r="E8" s="4"/>
    </row>
    <row r="9" spans="1:5">
      <c r="A9" s="9" t="s">
        <v>9</v>
      </c>
      <c r="B9" s="10"/>
      <c r="C9" s="11"/>
      <c r="D9" s="9" t="s">
        <v>10</v>
      </c>
      <c r="E9" s="12"/>
    </row>
    <row r="10" spans="1:5">
      <c r="A10" s="7" t="s">
        <v>11</v>
      </c>
      <c r="B10" s="13"/>
      <c r="C10" s="14"/>
      <c r="D10" s="15" t="s">
        <v>11</v>
      </c>
      <c r="E10" s="16"/>
    </row>
    <row r="11" spans="1:5">
      <c r="A11" s="7" t="s">
        <v>12</v>
      </c>
      <c r="B11" s="13"/>
      <c r="C11" s="14"/>
      <c r="D11" s="7" t="s">
        <v>12</v>
      </c>
      <c r="E11" s="13"/>
    </row>
    <row r="12" spans="1:5">
      <c r="A12" s="7" t="s">
        <v>13</v>
      </c>
      <c r="B12" s="13"/>
      <c r="C12" s="14"/>
      <c r="D12" s="7" t="s">
        <v>62</v>
      </c>
      <c r="E12" s="13"/>
    </row>
    <row r="13" spans="1:5">
      <c r="A13" s="7" t="s">
        <v>4</v>
      </c>
      <c r="B13" s="13"/>
      <c r="C13" s="14"/>
      <c r="D13" s="7" t="s">
        <v>63</v>
      </c>
      <c r="E13" s="13"/>
    </row>
    <row r="14" spans="1:5">
      <c r="A14" s="7" t="s">
        <v>16</v>
      </c>
      <c r="B14" s="13"/>
      <c r="C14" s="14"/>
      <c r="D14" s="7" t="s">
        <v>64</v>
      </c>
      <c r="E14" s="13"/>
    </row>
    <row r="15" spans="1:5">
      <c r="A15" s="34" t="s">
        <v>18</v>
      </c>
      <c r="B15" s="13"/>
      <c r="C15" s="49"/>
      <c r="D15" s="49"/>
      <c r="E15" s="49"/>
    </row>
    <row r="16" spans="1:5">
      <c r="A16" s="4"/>
      <c r="B16" s="4"/>
      <c r="C16" s="4"/>
      <c r="D16" s="4"/>
      <c r="E16" s="4"/>
    </row>
    <row r="17" spans="1:5">
      <c r="A17" s="17" t="s">
        <v>19</v>
      </c>
      <c r="B17" s="17" t="s">
        <v>20</v>
      </c>
      <c r="C17" s="18"/>
      <c r="D17" s="17" t="s">
        <v>21</v>
      </c>
      <c r="E17" s="17" t="s">
        <v>22</v>
      </c>
    </row>
    <row r="18" spans="1:5">
      <c r="A18" s="19"/>
      <c r="B18" s="19"/>
      <c r="C18" s="20"/>
      <c r="D18" s="19"/>
      <c r="E18" s="19"/>
    </row>
    <row r="19" spans="1:5">
      <c r="A19" s="17" t="s">
        <v>23</v>
      </c>
      <c r="B19" s="17" t="s">
        <v>24</v>
      </c>
      <c r="C19" s="18"/>
      <c r="D19" s="17" t="s">
        <v>25</v>
      </c>
      <c r="E19" s="17" t="s">
        <v>26</v>
      </c>
    </row>
    <row r="20" spans="1:5">
      <c r="A20" s="19"/>
      <c r="B20" s="19"/>
      <c r="C20" s="20"/>
      <c r="D20" s="19"/>
      <c r="E20" s="19"/>
    </row>
    <row r="21" spans="1:5">
      <c r="A21" s="4"/>
      <c r="B21" s="4"/>
      <c r="C21" s="4"/>
      <c r="D21" s="4"/>
      <c r="E21" s="4"/>
    </row>
    <row r="22" spans="1:5">
      <c r="A22" s="6" t="s">
        <v>27</v>
      </c>
      <c r="B22" s="6" t="s">
        <v>28</v>
      </c>
      <c r="C22" s="6" t="s">
        <v>29</v>
      </c>
      <c r="D22" s="6" t="s">
        <v>30</v>
      </c>
      <c r="E22" s="6" t="s">
        <v>31</v>
      </c>
    </row>
    <row r="23" spans="1:5">
      <c r="A23" s="39" t="s">
        <v>32</v>
      </c>
      <c r="B23" s="21" t="s">
        <v>33</v>
      </c>
      <c r="C23" s="22"/>
      <c r="D23" s="35">
        <v>9.5</v>
      </c>
      <c r="E23" s="36">
        <f>D23*C23</f>
        <v>0</v>
      </c>
    </row>
    <row r="24" spans="1:5">
      <c r="A24" s="40" t="s">
        <v>34</v>
      </c>
      <c r="B24" s="23" t="s">
        <v>35</v>
      </c>
      <c r="C24" s="24"/>
      <c r="D24" s="37">
        <v>9.5</v>
      </c>
      <c r="E24" s="36">
        <f t="shared" ref="E24:E31" si="0">D24*C24</f>
        <v>0</v>
      </c>
    </row>
    <row r="25" spans="1:5">
      <c r="A25" s="40" t="s">
        <v>36</v>
      </c>
      <c r="B25" s="23" t="s">
        <v>37</v>
      </c>
      <c r="C25" s="24"/>
      <c r="D25" s="37">
        <v>12.5</v>
      </c>
      <c r="E25" s="36">
        <f t="shared" si="0"/>
        <v>0</v>
      </c>
    </row>
    <row r="26" spans="1:5" ht="24.95">
      <c r="A26" s="40" t="s">
        <v>38</v>
      </c>
      <c r="B26" s="38" t="s">
        <v>39</v>
      </c>
      <c r="C26" s="24"/>
      <c r="D26" s="37">
        <v>19.5</v>
      </c>
      <c r="E26" s="36">
        <f t="shared" si="0"/>
        <v>0</v>
      </c>
    </row>
    <row r="27" spans="1:5" ht="37.5">
      <c r="A27" s="40" t="s">
        <v>40</v>
      </c>
      <c r="B27" s="41" t="s">
        <v>41</v>
      </c>
      <c r="C27" s="24"/>
      <c r="D27" s="37">
        <v>19.5</v>
      </c>
      <c r="E27" s="36">
        <f t="shared" si="0"/>
        <v>0</v>
      </c>
    </row>
    <row r="28" spans="1:5" ht="50.1">
      <c r="A28" s="40" t="s">
        <v>42</v>
      </c>
      <c r="B28" s="41" t="s">
        <v>43</v>
      </c>
      <c r="C28" s="24"/>
      <c r="D28" s="37">
        <v>19.5</v>
      </c>
      <c r="E28" s="36">
        <f t="shared" si="0"/>
        <v>0</v>
      </c>
    </row>
    <row r="29" spans="1:5" ht="24.95">
      <c r="A29" s="40" t="s">
        <v>44</v>
      </c>
      <c r="B29" s="41" t="s">
        <v>45</v>
      </c>
      <c r="C29" s="24"/>
      <c r="D29" s="37">
        <v>25</v>
      </c>
      <c r="E29" s="36">
        <f t="shared" si="0"/>
        <v>0</v>
      </c>
    </row>
    <row r="30" spans="1:5" ht="37.5">
      <c r="A30" s="40" t="s">
        <v>46</v>
      </c>
      <c r="B30" s="41" t="s">
        <v>47</v>
      </c>
      <c r="C30" s="24"/>
      <c r="D30" s="37">
        <v>29.5</v>
      </c>
      <c r="E30" s="36">
        <f t="shared" si="0"/>
        <v>0</v>
      </c>
    </row>
    <row r="31" spans="1:5" ht="50.1">
      <c r="A31" s="40" t="s">
        <v>48</v>
      </c>
      <c r="B31" s="41" t="s">
        <v>49</v>
      </c>
      <c r="C31" s="24"/>
      <c r="D31" s="37">
        <v>29.5</v>
      </c>
      <c r="E31" s="36">
        <f t="shared" si="0"/>
        <v>0</v>
      </c>
    </row>
    <row r="32" spans="1:5">
      <c r="A32" s="25" t="s">
        <v>50</v>
      </c>
      <c r="B32" s="26"/>
      <c r="C32" s="5"/>
      <c r="D32" s="27" t="s">
        <v>51</v>
      </c>
      <c r="E32" s="42">
        <f>E31+E30+E29+E28+E27+E26+E25+E24+E23</f>
        <v>0</v>
      </c>
    </row>
    <row r="33" spans="1:5">
      <c r="A33" s="50"/>
      <c r="B33" s="50"/>
      <c r="C33" s="28"/>
      <c r="D33" s="27" t="s">
        <v>52</v>
      </c>
      <c r="E33" s="42"/>
    </row>
    <row r="34" spans="1:5">
      <c r="A34" s="50"/>
      <c r="B34" s="50"/>
      <c r="C34" s="5"/>
      <c r="D34" s="27" t="s">
        <v>53</v>
      </c>
      <c r="E34" s="42">
        <f>E32-E33</f>
        <v>0</v>
      </c>
    </row>
    <row r="35" spans="1:5">
      <c r="A35" s="50"/>
      <c r="B35" s="50"/>
      <c r="C35" s="5"/>
      <c r="D35" s="27" t="s">
        <v>54</v>
      </c>
      <c r="E35" s="44">
        <v>0.2</v>
      </c>
    </row>
    <row r="36" spans="1:5">
      <c r="A36" s="50"/>
      <c r="B36" s="50"/>
      <c r="C36" s="5"/>
      <c r="D36" s="27" t="s">
        <v>55</v>
      </c>
      <c r="E36" s="42">
        <f>E34*1.2</f>
        <v>0</v>
      </c>
    </row>
    <row r="37" spans="1:5">
      <c r="A37" s="50"/>
      <c r="B37" s="50"/>
      <c r="C37" s="5"/>
      <c r="D37" s="27" t="s">
        <v>56</v>
      </c>
      <c r="E37" s="42"/>
    </row>
    <row r="38" spans="1:5">
      <c r="A38" s="29"/>
      <c r="B38" s="30"/>
      <c r="C38" s="5"/>
      <c r="D38" s="27" t="s">
        <v>57</v>
      </c>
      <c r="E38" s="42"/>
    </row>
    <row r="39" spans="1:5" ht="25.5">
      <c r="A39" s="51" t="s">
        <v>58</v>
      </c>
      <c r="B39" s="51"/>
      <c r="C39" s="31"/>
      <c r="D39" s="27" t="s">
        <v>31</v>
      </c>
      <c r="E39" s="43">
        <f>E36+E38+E37</f>
        <v>0</v>
      </c>
    </row>
    <row r="40" spans="1:5">
      <c r="A40" s="31"/>
      <c r="B40" s="32"/>
      <c r="C40" s="31"/>
      <c r="D40" s="31"/>
      <c r="E40" s="31"/>
    </row>
    <row r="41" spans="1:5">
      <c r="A41" s="52" t="s">
        <v>59</v>
      </c>
      <c r="B41" s="52"/>
      <c r="C41" s="52"/>
      <c r="D41" s="52"/>
      <c r="E41" s="52"/>
    </row>
    <row r="42" spans="1:5">
      <c r="A42" s="47" t="s">
        <v>60</v>
      </c>
      <c r="B42" s="47"/>
      <c r="C42" s="47"/>
      <c r="D42" s="47"/>
      <c r="E42" s="47"/>
    </row>
    <row r="43" spans="1:5">
      <c r="A43" s="46" t="s">
        <v>61</v>
      </c>
      <c r="B43" s="47"/>
      <c r="C43" s="47"/>
      <c r="D43" s="47"/>
      <c r="E43" s="47"/>
    </row>
  </sheetData>
  <mergeCells count="7">
    <mergeCell ref="A43:E43"/>
    <mergeCell ref="D1:E1"/>
    <mergeCell ref="C15:E15"/>
    <mergeCell ref="A33:B37"/>
    <mergeCell ref="A39:B39"/>
    <mergeCell ref="A41:E41"/>
    <mergeCell ref="A42:E42"/>
  </mergeCells>
  <hyperlinks>
    <hyperlink ref="A43" r:id="rId1" xr:uid="{CF6D785F-7234-4C04-B50C-93A6FD6BBA83}"/>
    <hyperlink ref="A6" r:id="rId2" xr:uid="{405AA75D-5C7A-43EC-8201-9CB11C8464E5}"/>
    <hyperlink ref="A15" r:id="rId3" xr:uid="{304888A3-A9E9-4114-A3B7-EB388FE196B6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5C76-46CA-4359-8777-431EFC774C81}">
  <dimension ref="A1:E39"/>
  <sheetViews>
    <sheetView tabSelected="1" workbookViewId="0"/>
  </sheetViews>
  <sheetFormatPr defaultRowHeight="14.45"/>
  <cols>
    <col min="1" max="1" width="22.5703125" customWidth="1"/>
    <col min="2" max="2" width="26.140625" customWidth="1"/>
    <col min="3" max="3" width="7.42578125" customWidth="1"/>
    <col min="4" max="4" width="20.140625" customWidth="1"/>
    <col min="5" max="5" width="18.85546875" customWidth="1"/>
  </cols>
  <sheetData>
    <row r="1" spans="1:5" ht="90" customHeight="1">
      <c r="A1" s="1"/>
      <c r="B1" s="2"/>
      <c r="C1" s="2"/>
      <c r="D1" s="48" t="s">
        <v>65</v>
      </c>
      <c r="E1" s="48"/>
    </row>
    <row r="2" spans="1:5" ht="15.95">
      <c r="A2" s="45" t="s">
        <v>66</v>
      </c>
      <c r="B2" s="3"/>
      <c r="C2" s="4"/>
      <c r="D2" s="5"/>
      <c r="E2" s="6" t="s">
        <v>67</v>
      </c>
    </row>
    <row r="3" spans="1:5">
      <c r="A3" s="7" t="s">
        <v>3</v>
      </c>
      <c r="B3" s="3"/>
      <c r="C3" s="4"/>
      <c r="D3" s="5"/>
      <c r="E3" s="33">
        <v>44830</v>
      </c>
    </row>
    <row r="4" spans="1:5">
      <c r="A4" s="7" t="s">
        <v>4</v>
      </c>
      <c r="B4" s="3"/>
      <c r="C4" s="4"/>
      <c r="D4" s="5"/>
      <c r="E4" s="6"/>
    </row>
    <row r="5" spans="1:5">
      <c r="A5" s="7" t="s">
        <v>6</v>
      </c>
      <c r="B5" s="3"/>
      <c r="C5" s="4"/>
      <c r="D5" s="5"/>
      <c r="E5" s="8"/>
    </row>
    <row r="6" spans="1:5">
      <c r="A6" s="34" t="s">
        <v>8</v>
      </c>
      <c r="B6" s="3"/>
      <c r="C6" s="4"/>
      <c r="D6" s="5"/>
      <c r="E6" s="6"/>
    </row>
    <row r="7" spans="1:5">
      <c r="A7" s="7"/>
      <c r="B7" s="3"/>
      <c r="C7" s="4"/>
      <c r="D7" s="5"/>
      <c r="E7" s="8"/>
    </row>
    <row r="8" spans="1:5">
      <c r="A8" s="4"/>
      <c r="B8" s="4"/>
      <c r="C8" s="4"/>
      <c r="D8" s="4"/>
      <c r="E8" s="4"/>
    </row>
    <row r="9" spans="1:5">
      <c r="A9" s="9" t="s">
        <v>68</v>
      </c>
      <c r="B9" s="10"/>
      <c r="C9" s="11"/>
      <c r="D9" s="9" t="s">
        <v>69</v>
      </c>
      <c r="E9" s="12"/>
    </row>
    <row r="10" spans="1:5">
      <c r="A10" s="7" t="s">
        <v>70</v>
      </c>
      <c r="B10" s="13"/>
      <c r="C10" s="14"/>
      <c r="D10" s="15" t="s">
        <v>71</v>
      </c>
      <c r="E10" s="16"/>
    </row>
    <row r="11" spans="1:5">
      <c r="A11" s="7" t="s">
        <v>72</v>
      </c>
      <c r="B11" s="13"/>
      <c r="C11" s="14"/>
      <c r="D11" s="7" t="s">
        <v>72</v>
      </c>
      <c r="E11" s="13"/>
    </row>
    <row r="12" spans="1:5">
      <c r="A12" s="7" t="s">
        <v>73</v>
      </c>
      <c r="B12" s="13"/>
      <c r="C12" s="14"/>
      <c r="D12" s="7" t="s">
        <v>73</v>
      </c>
      <c r="E12" s="13"/>
    </row>
    <row r="13" spans="1:5">
      <c r="A13" s="7" t="s">
        <v>74</v>
      </c>
      <c r="B13" s="13"/>
      <c r="C13" s="14"/>
      <c r="D13" s="7" t="s">
        <v>74</v>
      </c>
      <c r="E13" s="13"/>
    </row>
    <row r="14" spans="1:5">
      <c r="A14" s="7" t="s">
        <v>75</v>
      </c>
      <c r="B14" s="13"/>
      <c r="C14" s="14"/>
      <c r="D14" s="7" t="s">
        <v>75</v>
      </c>
      <c r="E14" s="13"/>
    </row>
    <row r="15" spans="1:5">
      <c r="A15" s="34" t="s">
        <v>76</v>
      </c>
      <c r="B15" s="13"/>
      <c r="C15" s="49"/>
      <c r="D15" s="49"/>
      <c r="E15" s="49"/>
    </row>
    <row r="16" spans="1:5">
      <c r="A16" s="4"/>
      <c r="B16" s="4"/>
      <c r="C16" s="4"/>
      <c r="D16" s="4"/>
      <c r="E16" s="4"/>
    </row>
    <row r="17" spans="1:5">
      <c r="A17" s="17"/>
      <c r="B17" s="17"/>
      <c r="C17" s="18"/>
      <c r="D17" s="17"/>
      <c r="E17" s="17"/>
    </row>
    <row r="18" spans="1:5">
      <c r="A18" s="19"/>
      <c r="B18" s="19"/>
      <c r="C18" s="20"/>
      <c r="D18" s="19"/>
      <c r="E18" s="19"/>
    </row>
    <row r="19" spans="1:5">
      <c r="A19" s="17"/>
      <c r="B19" s="17"/>
      <c r="C19" s="18"/>
      <c r="D19" s="17"/>
      <c r="E19" s="17"/>
    </row>
    <row r="20" spans="1:5">
      <c r="A20" s="19"/>
      <c r="B20" s="19"/>
      <c r="C20" s="20"/>
      <c r="D20" s="19"/>
      <c r="E20" s="19"/>
    </row>
    <row r="21" spans="1:5">
      <c r="A21" s="4"/>
      <c r="B21" s="4"/>
      <c r="C21" s="4"/>
      <c r="D21" s="4"/>
      <c r="E21" s="4"/>
    </row>
    <row r="22" spans="1:5">
      <c r="A22" s="6" t="s">
        <v>77</v>
      </c>
      <c r="B22" s="6" t="s">
        <v>78</v>
      </c>
      <c r="C22" s="6" t="s">
        <v>79</v>
      </c>
      <c r="D22" s="6" t="s">
        <v>80</v>
      </c>
      <c r="E22" s="6" t="s">
        <v>81</v>
      </c>
    </row>
    <row r="23" spans="1:5" ht="29.1" customHeight="1">
      <c r="A23" s="39" t="s">
        <v>32</v>
      </c>
      <c r="B23" s="41" t="s">
        <v>82</v>
      </c>
      <c r="C23" s="22"/>
      <c r="D23" s="35">
        <v>9.5</v>
      </c>
      <c r="E23" s="36">
        <f>D23*C23</f>
        <v>0</v>
      </c>
    </row>
    <row r="24" spans="1:5">
      <c r="A24" s="40" t="s">
        <v>34</v>
      </c>
      <c r="B24" s="23" t="s">
        <v>83</v>
      </c>
      <c r="C24" s="24"/>
      <c r="D24" s="37">
        <v>9.5</v>
      </c>
      <c r="E24" s="36">
        <f t="shared" ref="E24:E31" si="0">D24*C24</f>
        <v>0</v>
      </c>
    </row>
    <row r="25" spans="1:5">
      <c r="A25" s="40" t="s">
        <v>36</v>
      </c>
      <c r="B25" s="23" t="s">
        <v>84</v>
      </c>
      <c r="C25" s="24"/>
      <c r="D25" s="37">
        <v>12.5</v>
      </c>
      <c r="E25" s="36">
        <f t="shared" si="0"/>
        <v>0</v>
      </c>
    </row>
    <row r="26" spans="1:5" ht="24.95">
      <c r="A26" s="40" t="s">
        <v>38</v>
      </c>
      <c r="B26" s="38" t="s">
        <v>85</v>
      </c>
      <c r="C26" s="24"/>
      <c r="D26" s="37">
        <v>19.5</v>
      </c>
      <c r="E26" s="36">
        <f t="shared" si="0"/>
        <v>0</v>
      </c>
    </row>
    <row r="27" spans="1:5" ht="54.6" customHeight="1">
      <c r="A27" s="40" t="s">
        <v>86</v>
      </c>
      <c r="B27" s="41" t="s">
        <v>87</v>
      </c>
      <c r="C27" s="24"/>
      <c r="D27" s="37">
        <v>19.5</v>
      </c>
      <c r="E27" s="36">
        <f t="shared" si="0"/>
        <v>0</v>
      </c>
    </row>
    <row r="28" spans="1:5" ht="57" customHeight="1">
      <c r="A28" s="40" t="s">
        <v>88</v>
      </c>
      <c r="B28" s="41" t="s">
        <v>89</v>
      </c>
      <c r="C28" s="24"/>
      <c r="D28" s="37">
        <v>19.5</v>
      </c>
      <c r="E28" s="36">
        <f t="shared" si="0"/>
        <v>0</v>
      </c>
    </row>
    <row r="29" spans="1:5" ht="30.95" customHeight="1">
      <c r="A29" s="40" t="s">
        <v>90</v>
      </c>
      <c r="B29" s="41" t="s">
        <v>91</v>
      </c>
      <c r="C29" s="24"/>
      <c r="D29" s="37">
        <v>25</v>
      </c>
      <c r="E29" s="36">
        <f t="shared" si="0"/>
        <v>0</v>
      </c>
    </row>
    <row r="30" spans="1:5" ht="37.5">
      <c r="A30" s="40" t="s">
        <v>46</v>
      </c>
      <c r="B30" s="41" t="s">
        <v>92</v>
      </c>
      <c r="C30" s="24"/>
      <c r="D30" s="37">
        <v>29.5</v>
      </c>
      <c r="E30" s="36">
        <f t="shared" si="0"/>
        <v>0</v>
      </c>
    </row>
    <row r="31" spans="1:5" ht="50.1">
      <c r="A31" s="40" t="s">
        <v>48</v>
      </c>
      <c r="B31" s="41" t="s">
        <v>93</v>
      </c>
      <c r="C31" s="24"/>
      <c r="D31" s="37">
        <v>29.5</v>
      </c>
      <c r="E31" s="36">
        <f t="shared" si="0"/>
        <v>0</v>
      </c>
    </row>
    <row r="32" spans="1:5">
      <c r="A32" s="25"/>
      <c r="B32" s="26"/>
      <c r="C32" s="5"/>
      <c r="D32" s="27" t="s">
        <v>94</v>
      </c>
      <c r="E32" s="42">
        <f>E31+E30+E29+E28+E27+E26+E25+E24+E23</f>
        <v>0</v>
      </c>
    </row>
    <row r="33" spans="1:5">
      <c r="A33" s="50"/>
      <c r="B33" s="50"/>
      <c r="C33" s="5"/>
      <c r="D33" s="27"/>
      <c r="E33" s="44">
        <v>0.2</v>
      </c>
    </row>
    <row r="34" spans="1:5">
      <c r="A34" s="50"/>
      <c r="B34" s="50"/>
      <c r="C34" s="5"/>
      <c r="D34" s="27" t="s">
        <v>95</v>
      </c>
      <c r="E34" s="42">
        <f>E32-E32/1.2</f>
        <v>0</v>
      </c>
    </row>
    <row r="35" spans="1:5" ht="25.5">
      <c r="A35" s="51" t="s">
        <v>96</v>
      </c>
      <c r="B35" s="51"/>
      <c r="C35" s="31"/>
      <c r="D35" s="27" t="s">
        <v>97</v>
      </c>
      <c r="E35" s="43">
        <f>E32</f>
        <v>0</v>
      </c>
    </row>
    <row r="36" spans="1:5">
      <c r="A36" s="31"/>
      <c r="B36" s="32"/>
      <c r="C36" s="31"/>
      <c r="D36" s="31"/>
      <c r="E36" s="31"/>
    </row>
    <row r="37" spans="1:5">
      <c r="A37" s="52" t="s">
        <v>98</v>
      </c>
      <c r="B37" s="52"/>
      <c r="C37" s="52"/>
      <c r="D37" s="52"/>
      <c r="E37" s="52"/>
    </row>
    <row r="38" spans="1:5">
      <c r="A38" s="47" t="s">
        <v>60</v>
      </c>
      <c r="B38" s="47"/>
      <c r="C38" s="47"/>
      <c r="D38" s="47"/>
      <c r="E38" s="47"/>
    </row>
    <row r="39" spans="1:5">
      <c r="A39" s="46" t="s">
        <v>61</v>
      </c>
      <c r="B39" s="47"/>
      <c r="C39" s="47"/>
      <c r="D39" s="47"/>
      <c r="E39" s="47"/>
    </row>
  </sheetData>
  <mergeCells count="7">
    <mergeCell ref="A39:E39"/>
    <mergeCell ref="D1:E1"/>
    <mergeCell ref="C15:E15"/>
    <mergeCell ref="A33:B34"/>
    <mergeCell ref="A35:B35"/>
    <mergeCell ref="A37:E37"/>
    <mergeCell ref="A38:E38"/>
  </mergeCells>
  <hyperlinks>
    <hyperlink ref="A39" r:id="rId1" xr:uid="{C8AEE96D-D9B9-4E3A-AE9A-64E1C6178CAA}"/>
    <hyperlink ref="A6" r:id="rId2" xr:uid="{69B8A16D-8493-4EB9-BF7B-CC3C99E5123A}"/>
    <hyperlink ref="A15" r:id="rId3" display="Email@Address.at" xr:uid="{B9FE7939-9C5A-4522-B940-C555D482DE69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SAN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PIVETTA</dc:creator>
  <cp:keywords/>
  <dc:description/>
  <cp:lastModifiedBy>Julia Speiser</cp:lastModifiedBy>
  <cp:revision/>
  <dcterms:created xsi:type="dcterms:W3CDTF">2022-09-26T14:15:53Z</dcterms:created>
  <dcterms:modified xsi:type="dcterms:W3CDTF">2022-10-11T12:12:17Z</dcterms:modified>
  <cp:category/>
  <cp:contentStatus/>
</cp:coreProperties>
</file>